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625"/>
  </bookViews>
  <sheets>
    <sheet name="Sheet1" sheetId="1" r:id="rId1"/>
  </sheets>
  <calcPr calcId="114210" concurrentCalc="0"/>
</workbook>
</file>

<file path=xl/calcChain.xml><?xml version="1.0" encoding="utf-8"?>
<calcChain xmlns="http://schemas.openxmlformats.org/spreadsheetml/2006/main">
  <c r="D29" i="1"/>
  <c r="D27"/>
  <c r="D26"/>
  <c r="D25"/>
  <c r="D24"/>
  <c r="D14"/>
  <c r="D13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<sst xmlns="http://schemas.openxmlformats.org/spreadsheetml/2006/main" count="78" uniqueCount="54">
  <si>
    <t>装饰工程预算书（位置）</t>
  </si>
  <si>
    <t>序号</t>
  </si>
  <si>
    <t>项目名称</t>
  </si>
  <si>
    <t>单位</t>
  </si>
  <si>
    <t>数量</t>
  </si>
  <si>
    <t>单价</t>
  </si>
  <si>
    <t>小计</t>
  </si>
  <si>
    <t>造价计算说明</t>
  </si>
  <si>
    <t>工艺说明</t>
  </si>
  <si>
    <t>基础装修主材类</t>
  </si>
  <si>
    <t>新建隔墙（轻钢龙骨细木工板双面石膏板）</t>
  </si>
  <si>
    <t>M²</t>
  </si>
  <si>
    <t>1、90系列轻钢龙骨2、18mm细木工板3、9M双面石膏板</t>
  </si>
  <si>
    <t>新建隔墙（铝合金百叶隔断）</t>
  </si>
  <si>
    <t>1、85系列铝合金百叶隔断2、5m玻璃</t>
  </si>
  <si>
    <t>吊顶（轻钢龙骨纸面石膏板）</t>
  </si>
  <si>
    <t>1、50反50轻钢龙骨2、9M石膏板</t>
  </si>
  <si>
    <t>窗帘盒（木龙骨细木工板石膏板）</t>
  </si>
  <si>
    <t>M</t>
  </si>
  <si>
    <t>1、50反50系列轻钢龙骨2、18mm细木工板3、9M双面石膏板</t>
  </si>
  <si>
    <t>空调风口处吊顶（木龙骨细木工板石膏板）</t>
  </si>
  <si>
    <t>1、30*40木龙骨2、18mm细木工板3、9M双面石膏板</t>
  </si>
  <si>
    <t>走廊吊顶（三防洁净板）</t>
  </si>
  <si>
    <t>1、50反50系列轻钢龙骨2、三防洁净板</t>
  </si>
  <si>
    <t>墙面及吊顶刷乳胶漆</t>
  </si>
  <si>
    <t>1、去除原墙面腻子2、界面剂3、三遍腻子4、三遍乳胶漆</t>
  </si>
  <si>
    <t>地面（PVC地板）</t>
  </si>
  <si>
    <t>1、自流平2、4mmPVC地板</t>
  </si>
  <si>
    <t>卫生间（300*300铝合金扣板）</t>
  </si>
  <si>
    <t>窗台板（大理石）</t>
  </si>
  <si>
    <t>铝合金窗</t>
  </si>
  <si>
    <t>1、50系列铝合金窗2、5+5中空钢化玻璃</t>
  </si>
  <si>
    <t>门</t>
  </si>
  <si>
    <t>趟</t>
  </si>
  <si>
    <t>电器部分</t>
  </si>
  <si>
    <t>淋浴器</t>
  </si>
  <si>
    <t>套</t>
  </si>
  <si>
    <t>洗手台及面盆</t>
  </si>
  <si>
    <t>拖布池</t>
  </si>
  <si>
    <t>安装部分</t>
  </si>
  <si>
    <t>配电箱（总配电）</t>
  </si>
  <si>
    <t>详见电气系统图</t>
  </si>
  <si>
    <t>铜线4.2M²</t>
  </si>
  <si>
    <t>套管φ20</t>
  </si>
  <si>
    <t>开关</t>
  </si>
  <si>
    <t>插座</t>
  </si>
  <si>
    <t>网线（8芯）</t>
  </si>
  <si>
    <t>300*300LED平板灯</t>
  </si>
  <si>
    <t>600*600LED平板灯</t>
  </si>
  <si>
    <t>拆除吊顶及地面\垃圾清运</t>
  </si>
  <si>
    <t>项</t>
  </si>
  <si>
    <t>合计</t>
  </si>
  <si>
    <t>总计</t>
  </si>
  <si>
    <t>医用实木门2100*1200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</si>
</sst>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8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5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b/>
      <sz val="12"/>
      <color indexed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6" fontId="2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H15" sqref="H15"/>
    </sheetView>
  </sheetViews>
  <sheetFormatPr defaultColWidth="9" defaultRowHeight="13.5"/>
  <cols>
    <col min="1" max="1" width="7.625" customWidth="1"/>
    <col min="2" max="2" width="28" customWidth="1"/>
    <col min="3" max="3" width="6.625" customWidth="1"/>
    <col min="4" max="4" width="11.875" customWidth="1"/>
    <col min="5" max="5" width="10.875" customWidth="1"/>
    <col min="6" max="6" width="13.25" customWidth="1"/>
    <col min="7" max="7" width="9.375" customWidth="1"/>
    <col min="8" max="8" width="20.375" customWidth="1"/>
  </cols>
  <sheetData>
    <row r="1" spans="1:8" ht="50.1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50.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50.1" customHeight="1">
      <c r="A3" s="14" t="s">
        <v>9</v>
      </c>
      <c r="B3" s="15"/>
      <c r="C3" s="15"/>
      <c r="D3" s="15"/>
      <c r="E3" s="15"/>
      <c r="F3" s="15"/>
      <c r="G3" s="15"/>
      <c r="H3" s="16"/>
    </row>
    <row r="4" spans="1:8" ht="50.1" customHeight="1">
      <c r="A4" s="2">
        <v>1</v>
      </c>
      <c r="B4" s="3" t="s">
        <v>10</v>
      </c>
      <c r="C4" s="4" t="s">
        <v>11</v>
      </c>
      <c r="D4" s="5">
        <f>6.45*3.5*2</f>
        <v>45.15</v>
      </c>
      <c r="E4" s="5"/>
      <c r="F4" s="5"/>
      <c r="G4" s="6"/>
      <c r="H4" s="6" t="s">
        <v>12</v>
      </c>
    </row>
    <row r="5" spans="1:8" ht="50.1" customHeight="1">
      <c r="A5" s="7">
        <v>2</v>
      </c>
      <c r="B5" s="8" t="s">
        <v>13</v>
      </c>
      <c r="C5" s="5" t="s">
        <v>11</v>
      </c>
      <c r="D5" s="5">
        <f>3.45*2.8</f>
        <v>9.66</v>
      </c>
      <c r="E5" s="5"/>
      <c r="F5" s="5"/>
      <c r="G5" s="6"/>
      <c r="H5" s="6" t="s">
        <v>14</v>
      </c>
    </row>
    <row r="6" spans="1:8" ht="50.1" customHeight="1">
      <c r="A6" s="7">
        <v>3</v>
      </c>
      <c r="B6" s="9" t="s">
        <v>15</v>
      </c>
      <c r="C6" s="5" t="s">
        <v>11</v>
      </c>
      <c r="D6" s="5">
        <f>6.45*(7+6+3+3)</f>
        <v>122.55</v>
      </c>
      <c r="E6" s="5"/>
      <c r="F6" s="5"/>
      <c r="G6" s="6"/>
      <c r="H6" s="6" t="s">
        <v>16</v>
      </c>
    </row>
    <row r="7" spans="1:8" ht="50.1" customHeight="1">
      <c r="A7" s="7">
        <v>4</v>
      </c>
      <c r="B7" s="9" t="s">
        <v>17</v>
      </c>
      <c r="C7" s="5" t="s">
        <v>18</v>
      </c>
      <c r="D7" s="5">
        <f>7+6+3+3</f>
        <v>19</v>
      </c>
      <c r="E7" s="5"/>
      <c r="F7" s="5"/>
      <c r="G7" s="6"/>
      <c r="H7" s="6" t="s">
        <v>19</v>
      </c>
    </row>
    <row r="8" spans="1:8" ht="50.1" customHeight="1">
      <c r="A8" s="7">
        <v>5</v>
      </c>
      <c r="B8" s="10" t="s">
        <v>20</v>
      </c>
      <c r="C8" s="5" t="s">
        <v>18</v>
      </c>
      <c r="D8" s="5">
        <f>7+6+3+3</f>
        <v>19</v>
      </c>
      <c r="E8" s="5"/>
      <c r="F8" s="5"/>
      <c r="G8" s="6"/>
      <c r="H8" s="6" t="s">
        <v>21</v>
      </c>
    </row>
    <row r="9" spans="1:8" ht="50.1" customHeight="1">
      <c r="A9" s="7">
        <v>6</v>
      </c>
      <c r="B9" s="10" t="s">
        <v>22</v>
      </c>
      <c r="C9" s="5" t="s">
        <v>11</v>
      </c>
      <c r="D9" s="5">
        <f>27.94*2.05</f>
        <v>57.277000000000001</v>
      </c>
      <c r="E9" s="5"/>
      <c r="F9" s="5"/>
      <c r="G9" s="6"/>
      <c r="H9" s="6" t="s">
        <v>23</v>
      </c>
    </row>
    <row r="10" spans="1:8" ht="50.1" customHeight="1">
      <c r="A10" s="7">
        <v>7</v>
      </c>
      <c r="B10" s="10" t="s">
        <v>24</v>
      </c>
      <c r="C10" s="5" t="s">
        <v>11</v>
      </c>
      <c r="D10" s="5">
        <f>(27.94*8.98)-6.45*4.74-3*6.45+(27.9+2.05)*2*2.8+6.45*2.8*12+19.72*2.8*2+122.55</f>
        <v>818.40020000000004</v>
      </c>
      <c r="E10" s="5"/>
      <c r="F10" s="5"/>
      <c r="G10" s="6"/>
      <c r="H10" s="6" t="s">
        <v>25</v>
      </c>
    </row>
    <row r="11" spans="1:8" ht="50.1" customHeight="1">
      <c r="A11" s="7">
        <v>8</v>
      </c>
      <c r="B11" s="9" t="s">
        <v>26</v>
      </c>
      <c r="C11" s="5" t="s">
        <v>11</v>
      </c>
      <c r="D11" s="5">
        <f>(27.94*8.98)-6.45*4.74-3*6.45+175.3*0.1</f>
        <v>218.50820000000002</v>
      </c>
      <c r="E11" s="5"/>
      <c r="F11" s="5"/>
      <c r="G11" s="6"/>
      <c r="H11" s="6" t="s">
        <v>27</v>
      </c>
    </row>
    <row r="12" spans="1:8" ht="50.1" customHeight="1">
      <c r="A12" s="7">
        <v>9</v>
      </c>
      <c r="B12" s="9" t="s">
        <v>28</v>
      </c>
      <c r="C12" s="5" t="s">
        <v>11</v>
      </c>
      <c r="D12" s="5">
        <v>19.350000000000001</v>
      </c>
      <c r="E12" s="5"/>
      <c r="F12" s="5"/>
      <c r="G12" s="6"/>
      <c r="H12" s="6"/>
    </row>
    <row r="13" spans="1:8" ht="50.1" customHeight="1">
      <c r="A13" s="7">
        <v>10</v>
      </c>
      <c r="B13" s="9" t="s">
        <v>29</v>
      </c>
      <c r="C13" s="5" t="s">
        <v>18</v>
      </c>
      <c r="D13" s="5">
        <f>1.7*8</f>
        <v>13.6</v>
      </c>
      <c r="E13" s="5"/>
      <c r="F13" s="5"/>
      <c r="G13" s="6"/>
      <c r="H13" s="6"/>
    </row>
    <row r="14" spans="1:8" ht="50.1" customHeight="1">
      <c r="A14" s="7">
        <v>11</v>
      </c>
      <c r="B14" s="9" t="s">
        <v>30</v>
      </c>
      <c r="C14" s="5" t="s">
        <v>11</v>
      </c>
      <c r="D14" s="5">
        <f>1.7*1.7*7</f>
        <v>20.229999999999997</v>
      </c>
      <c r="E14" s="5"/>
      <c r="F14" s="5"/>
      <c r="G14" s="6"/>
      <c r="H14" s="6" t="s">
        <v>31</v>
      </c>
    </row>
    <row r="15" spans="1:8" ht="50.1" customHeight="1">
      <c r="A15" s="7">
        <v>12</v>
      </c>
      <c r="B15" s="9" t="s">
        <v>32</v>
      </c>
      <c r="C15" s="5" t="s">
        <v>33</v>
      </c>
      <c r="D15" s="5">
        <v>11</v>
      </c>
      <c r="E15" s="5"/>
      <c r="F15" s="5"/>
      <c r="G15" s="6"/>
      <c r="H15" s="6" t="s">
        <v>53</v>
      </c>
    </row>
    <row r="16" spans="1:8" ht="50.1" customHeight="1">
      <c r="A16" s="7"/>
      <c r="B16" s="9" t="s">
        <v>6</v>
      </c>
      <c r="C16" s="5"/>
      <c r="D16" s="5"/>
      <c r="E16" s="5"/>
      <c r="F16" s="5"/>
      <c r="G16" s="6"/>
      <c r="H16" s="6"/>
    </row>
    <row r="17" spans="1:8" ht="50.1" customHeight="1">
      <c r="A17" s="7"/>
      <c r="B17" s="9" t="s">
        <v>34</v>
      </c>
      <c r="C17" s="5"/>
      <c r="D17" s="5"/>
      <c r="E17" s="5"/>
      <c r="F17" s="5"/>
      <c r="G17" s="6"/>
      <c r="H17" s="6"/>
    </row>
    <row r="18" spans="1:8" ht="50.1" customHeight="1">
      <c r="A18" s="7">
        <v>1</v>
      </c>
      <c r="B18" s="9" t="s">
        <v>35</v>
      </c>
      <c r="C18" s="5" t="s">
        <v>36</v>
      </c>
      <c r="D18" s="5">
        <v>1</v>
      </c>
      <c r="E18" s="5"/>
      <c r="F18" s="5"/>
      <c r="G18" s="6"/>
      <c r="H18" s="6"/>
    </row>
    <row r="19" spans="1:8" ht="50.1" customHeight="1">
      <c r="A19" s="7">
        <v>2</v>
      </c>
      <c r="B19" s="9" t="s">
        <v>37</v>
      </c>
      <c r="C19" s="5" t="s">
        <v>36</v>
      </c>
      <c r="D19" s="5">
        <v>1</v>
      </c>
      <c r="E19" s="5"/>
      <c r="F19" s="5"/>
      <c r="G19" s="6"/>
      <c r="H19" s="6"/>
    </row>
    <row r="20" spans="1:8" ht="50.1" customHeight="1">
      <c r="A20" s="7">
        <v>3</v>
      </c>
      <c r="B20" s="9" t="s">
        <v>38</v>
      </c>
      <c r="C20" s="5" t="s">
        <v>36</v>
      </c>
      <c r="D20" s="5">
        <v>1</v>
      </c>
      <c r="E20" s="5"/>
      <c r="F20" s="5"/>
      <c r="G20" s="6"/>
      <c r="H20" s="6"/>
    </row>
    <row r="21" spans="1:8" ht="50.1" customHeight="1">
      <c r="A21" s="7"/>
      <c r="B21" s="9" t="s">
        <v>6</v>
      </c>
      <c r="C21" s="5"/>
      <c r="D21" s="5"/>
      <c r="E21" s="5"/>
      <c r="F21" s="5"/>
      <c r="G21" s="6"/>
      <c r="H21" s="6"/>
    </row>
    <row r="22" spans="1:8" ht="50.1" customHeight="1">
      <c r="A22" s="7"/>
      <c r="B22" s="9" t="s">
        <v>39</v>
      </c>
      <c r="C22" s="5"/>
      <c r="D22" s="5"/>
      <c r="E22" s="5"/>
      <c r="F22" s="5"/>
      <c r="G22" s="6"/>
      <c r="H22" s="6"/>
    </row>
    <row r="23" spans="1:8" ht="50.1" customHeight="1">
      <c r="A23" s="7">
        <v>1</v>
      </c>
      <c r="B23" s="9" t="s">
        <v>40</v>
      </c>
      <c r="C23" s="5" t="s">
        <v>36</v>
      </c>
      <c r="D23" s="5">
        <v>1</v>
      </c>
      <c r="E23" s="5"/>
      <c r="F23" s="5"/>
      <c r="G23" s="6"/>
      <c r="H23" s="6" t="s">
        <v>41</v>
      </c>
    </row>
    <row r="24" spans="1:8" ht="50.1" customHeight="1">
      <c r="A24" s="7">
        <v>2</v>
      </c>
      <c r="B24" s="9" t="s">
        <v>42</v>
      </c>
      <c r="C24" s="5" t="s">
        <v>18</v>
      </c>
      <c r="D24" s="5">
        <f>8.9*14+2.8*50+22*9+100</f>
        <v>562.6</v>
      </c>
      <c r="E24" s="5"/>
      <c r="F24" s="5"/>
      <c r="G24" s="6"/>
      <c r="H24" s="6"/>
    </row>
    <row r="25" spans="1:8" ht="50.1" customHeight="1">
      <c r="A25" s="7">
        <v>3</v>
      </c>
      <c r="B25" s="9" t="s">
        <v>42</v>
      </c>
      <c r="C25" s="5" t="s">
        <v>18</v>
      </c>
      <c r="D25" s="5">
        <f>22*6+8.9*11+100</f>
        <v>329.9</v>
      </c>
      <c r="E25" s="5"/>
      <c r="F25" s="5"/>
      <c r="G25" s="6"/>
      <c r="H25" s="6"/>
    </row>
    <row r="26" spans="1:8" ht="50.1" customHeight="1">
      <c r="A26" s="7">
        <v>4</v>
      </c>
      <c r="B26" s="9" t="s">
        <v>43</v>
      </c>
      <c r="C26" s="5" t="s">
        <v>18</v>
      </c>
      <c r="D26" s="5">
        <f>562.6+329.9</f>
        <v>892.5</v>
      </c>
      <c r="E26" s="5"/>
      <c r="F26" s="5"/>
      <c r="G26" s="6"/>
      <c r="H26" s="6"/>
    </row>
    <row r="27" spans="1:8" ht="50.1" customHeight="1">
      <c r="A27" s="7">
        <v>5</v>
      </c>
      <c r="B27" s="9" t="s">
        <v>44</v>
      </c>
      <c r="C27" s="5" t="s">
        <v>36</v>
      </c>
      <c r="D27" s="5">
        <f>13</f>
        <v>13</v>
      </c>
      <c r="E27" s="5"/>
      <c r="F27" s="5"/>
      <c r="G27" s="6"/>
      <c r="H27" s="6"/>
    </row>
    <row r="28" spans="1:8" ht="50.1" customHeight="1">
      <c r="A28" s="7">
        <v>6</v>
      </c>
      <c r="B28" s="9" t="s">
        <v>45</v>
      </c>
      <c r="C28" s="5" t="s">
        <v>36</v>
      </c>
      <c r="D28" s="5">
        <v>54</v>
      </c>
      <c r="E28" s="5"/>
      <c r="F28" s="5"/>
      <c r="G28" s="6"/>
      <c r="H28" s="6"/>
    </row>
    <row r="29" spans="1:8" ht="50.1" customHeight="1">
      <c r="A29" s="7">
        <v>7</v>
      </c>
      <c r="B29" s="9" t="s">
        <v>46</v>
      </c>
      <c r="C29" s="5" t="s">
        <v>18</v>
      </c>
      <c r="D29" s="5">
        <f>21*9+22*18</f>
        <v>585</v>
      </c>
      <c r="E29" s="5"/>
      <c r="F29" s="5"/>
      <c r="G29" s="6"/>
      <c r="H29" s="6"/>
    </row>
    <row r="30" spans="1:8" ht="50.1" customHeight="1">
      <c r="A30" s="7">
        <v>8</v>
      </c>
      <c r="B30" s="9" t="s">
        <v>47</v>
      </c>
      <c r="C30" s="5" t="s">
        <v>36</v>
      </c>
      <c r="D30" s="5">
        <v>6</v>
      </c>
      <c r="E30" s="5"/>
      <c r="F30" s="5"/>
      <c r="G30" s="6"/>
      <c r="H30" s="6"/>
    </row>
    <row r="31" spans="1:8" ht="50.1" customHeight="1">
      <c r="A31" s="7">
        <v>9</v>
      </c>
      <c r="B31" s="9" t="s">
        <v>48</v>
      </c>
      <c r="C31" s="5" t="s">
        <v>36</v>
      </c>
      <c r="D31" s="5">
        <v>21</v>
      </c>
      <c r="E31" s="5"/>
      <c r="F31" s="5"/>
      <c r="G31" s="6"/>
      <c r="H31" s="6"/>
    </row>
    <row r="32" spans="1:8" ht="50.1" customHeight="1">
      <c r="A32" s="7">
        <v>11</v>
      </c>
      <c r="B32" s="11" t="s">
        <v>49</v>
      </c>
      <c r="C32" s="5" t="s">
        <v>50</v>
      </c>
      <c r="D32" s="5">
        <v>1</v>
      </c>
      <c r="E32" s="5"/>
      <c r="F32" s="5"/>
      <c r="G32" s="6"/>
      <c r="H32" s="6"/>
    </row>
    <row r="33" spans="1:8" ht="50.1" customHeight="1">
      <c r="A33" s="7"/>
      <c r="B33" s="11" t="s">
        <v>6</v>
      </c>
      <c r="C33" s="5"/>
      <c r="D33" s="5"/>
      <c r="E33" s="5"/>
      <c r="F33" s="5"/>
      <c r="G33" s="6"/>
      <c r="H33" s="6"/>
    </row>
    <row r="34" spans="1:8" ht="50.1" customHeight="1">
      <c r="A34" s="7"/>
      <c r="B34" s="11" t="s">
        <v>51</v>
      </c>
      <c r="C34" s="5"/>
      <c r="D34" s="5"/>
      <c r="E34" s="5"/>
      <c r="F34" s="5"/>
      <c r="G34" s="6"/>
      <c r="H34" s="6"/>
    </row>
    <row r="35" spans="1:8" ht="50.1" customHeight="1">
      <c r="A35" s="17" t="s">
        <v>52</v>
      </c>
      <c r="B35" s="17"/>
      <c r="C35" s="17"/>
      <c r="D35" s="17"/>
      <c r="E35" s="17"/>
      <c r="F35" s="12"/>
      <c r="G35" s="18"/>
      <c r="H35" s="18"/>
    </row>
  </sheetData>
  <mergeCells count="4">
    <mergeCell ref="A1:H1"/>
    <mergeCell ref="A3:H3"/>
    <mergeCell ref="A35:E35"/>
    <mergeCell ref="G35:H35"/>
  </mergeCells>
  <phoneticPr fontId="7" type="noConversion"/>
  <pageMargins left="0.62916666666666698" right="0.62916666666666698" top="0.74791666666666701" bottom="0.74791666666666701" header="0.31388888888888899" footer="0.31388888888888899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2019-04-15T06:52:00Z</cp:lastPrinted>
  <dcterms:created xsi:type="dcterms:W3CDTF">2017-08-17T15:19:00Z</dcterms:created>
  <dcterms:modified xsi:type="dcterms:W3CDTF">2020-11-09T03:25:14Z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